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5" windowWidth="7650" windowHeight="9120" tabRatio="933" activeTab="1"/>
  </bookViews>
  <sheets>
    <sheet name="436 - Eq de Computación" sheetId="1" r:id="rId1"/>
    <sheet name="437 - Mobiliario" sheetId="2" r:id="rId2"/>
  </sheets>
  <definedNames>
    <definedName name="_xlnm.Print_Area" localSheetId="1">'437 - Mobiliario'!$A$1:$R$14</definedName>
    <definedName name="_xlnm.Print_Titles" localSheetId="1">'437 - Mobiliario'!$1:$4</definedName>
  </definedNames>
  <calcPr fullCalcOnLoad="1"/>
</workbook>
</file>

<file path=xl/sharedStrings.xml><?xml version="1.0" encoding="utf-8"?>
<sst xmlns="http://schemas.openxmlformats.org/spreadsheetml/2006/main" count="57" uniqueCount="36">
  <si>
    <t>N° INVENTARIO</t>
  </si>
  <si>
    <t>DESCRIPCION</t>
  </si>
  <si>
    <t>ESTADO</t>
  </si>
  <si>
    <t>CONDICION DE USO</t>
  </si>
  <si>
    <t>CONDICION JURIDICA</t>
  </si>
  <si>
    <t>TITULAR</t>
  </si>
  <si>
    <t>001</t>
  </si>
  <si>
    <t>002</t>
  </si>
  <si>
    <t>003</t>
  </si>
  <si>
    <t>018</t>
  </si>
  <si>
    <t>019</t>
  </si>
  <si>
    <t>12-08-437-</t>
  </si>
  <si>
    <t>AÑO DE ALTA</t>
  </si>
  <si>
    <t>VALOR TOTAL</t>
  </si>
  <si>
    <t>VALOR RESIDUAL</t>
  </si>
  <si>
    <t>DEL EJERCICIO</t>
  </si>
  <si>
    <t>ACUMULADA</t>
  </si>
  <si>
    <t>TOTAL</t>
  </si>
  <si>
    <t>VALOR ACTUAL</t>
  </si>
  <si>
    <t>AÑO AMOR.</t>
  </si>
  <si>
    <t>VIDA UTIL</t>
  </si>
  <si>
    <t>VALOR AMORT.</t>
  </si>
  <si>
    <t>EQUIPO  DE OFICINA  Y MUEBLES ( 437 )</t>
  </si>
  <si>
    <t>N° SERIE</t>
  </si>
  <si>
    <t>MUEBLE PLATINIUM DE 7 PUERTAS Y 2 CAJONES</t>
  </si>
  <si>
    <t>MUEBLE PLATINIUM DE 3 PUERTAS</t>
  </si>
  <si>
    <t>MUEBLE PLATINIUM DE 8 PUERTAS</t>
  </si>
  <si>
    <t>REPISA DE 2 PUERTAS "baya"</t>
  </si>
  <si>
    <t>MUEBLE DE 6 PUERTAS Y 2 CAJONES</t>
  </si>
  <si>
    <t>EQUIPO DE COMPUTACION ( 436 )</t>
  </si>
  <si>
    <t>12-08-436-</t>
  </si>
  <si>
    <t>Generico</t>
  </si>
  <si>
    <t>CPU Athlon 3800</t>
  </si>
  <si>
    <t>Marca</t>
  </si>
  <si>
    <t>Tit</t>
  </si>
  <si>
    <t>Modelo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</si>
</sst>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  <numFmt numFmtId="206" formatCode="[$$-2C0A]\ 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/>
    </xf>
    <xf numFmtId="44" fontId="3" fillId="2" borderId="0" xfId="20" applyFont="1" applyFill="1" applyAlignment="1">
      <alignment/>
    </xf>
    <xf numFmtId="44" fontId="3" fillId="2" borderId="0" xfId="20" applyFont="1" applyFill="1" applyBorder="1" applyAlignment="1">
      <alignment/>
    </xf>
    <xf numFmtId="44" fontId="7" fillId="3" borderId="3" xfId="20" applyFont="1" applyFill="1" applyBorder="1" applyAlignment="1" applyProtection="1">
      <alignment horizontal="center" vertical="center" wrapText="1"/>
      <protection locked="0"/>
    </xf>
    <xf numFmtId="44" fontId="3" fillId="0" borderId="0" xfId="20" applyFont="1" applyAlignment="1">
      <alignment/>
    </xf>
    <xf numFmtId="0" fontId="8" fillId="2" borderId="0" xfId="0" applyFont="1" applyFill="1" applyBorder="1" applyAlignment="1">
      <alignment horizontal="center"/>
    </xf>
    <xf numFmtId="44" fontId="3" fillId="4" borderId="3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/>
    </xf>
    <xf numFmtId="44" fontId="6" fillId="0" borderId="3" xfId="2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4" fontId="3" fillId="0" borderId="3" xfId="2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20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0" sqref="A10"/>
    </sheetView>
  </sheetViews>
  <sheetFormatPr defaultColWidth="11.421875" defaultRowHeight="12.75"/>
  <cols>
    <col min="1" max="1" width="9.7109375" style="0" customWidth="1"/>
    <col min="2" max="2" width="3.28125" style="0" customWidth="1"/>
    <col min="3" max="3" width="16.140625" style="0" customWidth="1"/>
    <col min="4" max="4" width="3.7109375" style="0" customWidth="1"/>
    <col min="5" max="5" width="9.28125" style="0" customWidth="1"/>
    <col min="6" max="6" width="8.28125" style="0" customWidth="1"/>
    <col min="7" max="8" width="7.28125" style="0" customWidth="1"/>
    <col min="9" max="9" width="7.421875" style="0" customWidth="1"/>
    <col min="10" max="10" width="6.7109375" style="0" customWidth="1"/>
    <col min="11" max="11" width="6.421875" style="0" customWidth="1"/>
    <col min="12" max="12" width="10.57421875" style="0" customWidth="1"/>
    <col min="13" max="13" width="10.00390625" style="0" customWidth="1"/>
    <col min="14" max="14" width="10.421875" style="0" customWidth="1"/>
    <col min="15" max="15" width="4.8515625" style="0" customWidth="1"/>
    <col min="16" max="16" width="8.421875" style="0" customWidth="1"/>
    <col min="17" max="17" width="7.421875" style="0" customWidth="1"/>
    <col min="18" max="18" width="8.8515625" style="0" customWidth="1"/>
    <col min="19" max="19" width="9.421875" style="0" customWidth="1"/>
  </cols>
  <sheetData>
    <row r="1" ht="12.75">
      <c r="A1" t="s">
        <v>29</v>
      </c>
    </row>
    <row r="4" spans="1:19" s="10" customFormat="1" ht="39.75" customHeight="1">
      <c r="A4" s="38" t="s">
        <v>0</v>
      </c>
      <c r="B4" s="39"/>
      <c r="C4" s="9" t="s">
        <v>1</v>
      </c>
      <c r="D4" s="23" t="s">
        <v>34</v>
      </c>
      <c r="E4" s="14" t="s">
        <v>33</v>
      </c>
      <c r="F4" s="14" t="s">
        <v>35</v>
      </c>
      <c r="G4" s="14" t="s">
        <v>2</v>
      </c>
      <c r="H4" s="15" t="s">
        <v>3</v>
      </c>
      <c r="I4" s="13" t="s">
        <v>4</v>
      </c>
      <c r="J4" s="13" t="s">
        <v>12</v>
      </c>
      <c r="K4" s="13" t="s">
        <v>19</v>
      </c>
      <c r="L4" s="19" t="s">
        <v>13</v>
      </c>
      <c r="M4" s="19" t="s">
        <v>14</v>
      </c>
      <c r="N4" s="19" t="s">
        <v>21</v>
      </c>
      <c r="O4" s="13" t="s">
        <v>20</v>
      </c>
      <c r="P4" s="19" t="s">
        <v>15</v>
      </c>
      <c r="Q4" s="19" t="s">
        <v>16</v>
      </c>
      <c r="R4" s="19" t="s">
        <v>17</v>
      </c>
      <c r="S4" s="19" t="s">
        <v>18</v>
      </c>
    </row>
    <row r="5" spans="1:19" s="27" customFormat="1" ht="30" customHeight="1">
      <c r="A5" s="37" t="s">
        <v>30</v>
      </c>
      <c r="B5" s="37">
        <v>2</v>
      </c>
      <c r="C5" s="37" t="s">
        <v>32</v>
      </c>
      <c r="D5" s="28">
        <v>1</v>
      </c>
      <c r="E5" s="37" t="s">
        <v>31</v>
      </c>
      <c r="F5" s="37"/>
      <c r="G5" s="29">
        <v>1</v>
      </c>
      <c r="H5" s="29">
        <v>1</v>
      </c>
      <c r="I5" s="29">
        <v>1</v>
      </c>
      <c r="J5" s="30">
        <v>2007</v>
      </c>
      <c r="K5" s="30">
        <v>2007</v>
      </c>
      <c r="L5" s="36">
        <v>1706.91</v>
      </c>
      <c r="M5" s="36">
        <f>L5*0.3</f>
        <v>512.073</v>
      </c>
      <c r="N5" s="36">
        <f>L5-M5</f>
        <v>1194.837</v>
      </c>
      <c r="O5" s="37">
        <v>5</v>
      </c>
      <c r="P5" s="36">
        <f>N5/O5</f>
        <v>238.9674</v>
      </c>
      <c r="Q5" s="36">
        <f>(K5-J5)*N5/O5</f>
        <v>0</v>
      </c>
      <c r="R5" s="36">
        <f>SUM(P5:Q5)</f>
        <v>238.9674</v>
      </c>
      <c r="S5" s="36">
        <f>L5-R5</f>
        <v>1467.9426</v>
      </c>
    </row>
    <row r="6" spans="1:19" s="7" customFormat="1" ht="21.75" customHeight="1">
      <c r="A6" s="40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2">
        <f>SUM(L5:L5)</f>
        <v>1706.91</v>
      </c>
      <c r="M6" s="22">
        <f>SUM(M5:M5)</f>
        <v>512.073</v>
      </c>
      <c r="N6" s="22">
        <f>SUM(N5:N5)</f>
        <v>1194.837</v>
      </c>
      <c r="O6" s="22"/>
      <c r="P6" s="22">
        <f>SUM(P5:P5)</f>
        <v>238.9674</v>
      </c>
      <c r="Q6" s="22">
        <f>SUM(Q5:Q5)</f>
        <v>0</v>
      </c>
      <c r="R6" s="22">
        <f>SUM(R5:R5)</f>
        <v>238.9674</v>
      </c>
      <c r="S6" s="22">
        <f>SUM(S5:S5)</f>
        <v>1467.9426</v>
      </c>
    </row>
  </sheetData>
  <mergeCells count="2">
    <mergeCell ref="A4:B4"/>
    <mergeCell ref="A6:K6"/>
  </mergeCells>
  <printOptions/>
  <pageMargins left="0.3937007874015748" right="0.3937007874015748" top="0.984251968503937" bottom="0.98425196850393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964"/>
  <sheetViews>
    <sheetView showGridLines="0" tabSelected="1" zoomScale="75" zoomScaleNormal="75" workbookViewId="0" topLeftCell="A1">
      <selection activeCell="P12" sqref="P12"/>
    </sheetView>
  </sheetViews>
  <sheetFormatPr defaultColWidth="11.421875" defaultRowHeight="12.75" outlineLevelCol="1"/>
  <cols>
    <col min="1" max="1" width="8.7109375" style="7" customWidth="1"/>
    <col min="2" max="2" width="3.8515625" style="7" customWidth="1"/>
    <col min="3" max="3" width="30.7109375" style="7" customWidth="1"/>
    <col min="4" max="4" width="7.7109375" style="7" customWidth="1"/>
    <col min="5" max="5" width="6.00390625" style="8" customWidth="1"/>
    <col min="6" max="6" width="6.421875" style="8" customWidth="1"/>
    <col min="7" max="7" width="6.8515625" style="8" customWidth="1"/>
    <col min="8" max="8" width="7.140625" style="8" customWidth="1"/>
    <col min="9" max="9" width="6.8515625" style="7" customWidth="1" outlineLevel="1"/>
    <col min="10" max="10" width="8.421875" style="7" customWidth="1" outlineLevel="1"/>
    <col min="11" max="11" width="10.8515625" style="20" customWidth="1" outlineLevel="1"/>
    <col min="12" max="12" width="10.7109375" style="20" customWidth="1" outlineLevel="1"/>
    <col min="13" max="13" width="10.140625" style="20" customWidth="1" outlineLevel="1"/>
    <col min="14" max="14" width="6.57421875" style="8" customWidth="1" outlineLevel="1"/>
    <col min="15" max="15" width="9.28125" style="20" customWidth="1" outlineLevel="1"/>
    <col min="16" max="16" width="10.28125" style="20" customWidth="1" outlineLevel="1"/>
    <col min="17" max="17" width="10.57421875" style="20" customWidth="1" outlineLevel="1"/>
    <col min="18" max="18" width="10.140625" style="20" customWidth="1"/>
    <col min="19" max="16384" width="11.421875" style="7" customWidth="1"/>
  </cols>
  <sheetData>
    <row r="1" spans="1:18" ht="19.5" customHeight="1">
      <c r="A1" s="42" t="s">
        <v>22</v>
      </c>
      <c r="B1" s="42"/>
      <c r="C1" s="42"/>
      <c r="D1" s="42"/>
      <c r="E1" s="42"/>
      <c r="F1" s="42"/>
      <c r="G1" s="42"/>
      <c r="H1" s="42"/>
      <c r="I1" s="1"/>
      <c r="J1" s="1"/>
      <c r="K1" s="17"/>
      <c r="L1" s="17"/>
      <c r="M1" s="17"/>
      <c r="N1" s="2"/>
      <c r="O1" s="17"/>
      <c r="P1" s="17"/>
      <c r="Q1" s="17"/>
      <c r="R1" s="17"/>
    </row>
    <row r="2" spans="1:18" ht="14.25" customHeight="1">
      <c r="A2" s="21"/>
      <c r="B2" s="21"/>
      <c r="C2" s="21"/>
      <c r="D2" s="21"/>
      <c r="E2" s="21"/>
      <c r="F2" s="21"/>
      <c r="G2" s="21"/>
      <c r="H2" s="21"/>
      <c r="I2" s="1"/>
      <c r="J2" s="1"/>
      <c r="K2" s="17"/>
      <c r="L2" s="17"/>
      <c r="M2" s="17"/>
      <c r="N2" s="2"/>
      <c r="O2" s="17"/>
      <c r="P2" s="17"/>
      <c r="Q2" s="17"/>
      <c r="R2" s="17"/>
    </row>
    <row r="3" spans="1:18" ht="19.5" customHeight="1">
      <c r="A3" s="1"/>
      <c r="B3" s="1"/>
      <c r="C3" s="1"/>
      <c r="D3" s="1"/>
      <c r="E3" s="3"/>
      <c r="F3" s="3"/>
      <c r="G3" s="3"/>
      <c r="H3" s="2"/>
      <c r="I3" s="1"/>
      <c r="J3" s="1"/>
      <c r="K3" s="17"/>
      <c r="L3" s="17"/>
      <c r="M3" s="17"/>
      <c r="N3" s="2"/>
      <c r="O3" s="17"/>
      <c r="P3" s="17"/>
      <c r="Q3" s="17"/>
      <c r="R3" s="17"/>
    </row>
    <row r="4" spans="1:18" s="10" customFormat="1" ht="39.75" customHeight="1">
      <c r="A4" s="38" t="s">
        <v>0</v>
      </c>
      <c r="B4" s="39"/>
      <c r="C4" s="9" t="s">
        <v>1</v>
      </c>
      <c r="D4" s="23" t="s">
        <v>23</v>
      </c>
      <c r="E4" s="14" t="s">
        <v>5</v>
      </c>
      <c r="F4" s="14" t="s">
        <v>2</v>
      </c>
      <c r="G4" s="15" t="s">
        <v>3</v>
      </c>
      <c r="H4" s="13" t="s">
        <v>4</v>
      </c>
      <c r="I4" s="13" t="s">
        <v>12</v>
      </c>
      <c r="J4" s="13" t="s">
        <v>19</v>
      </c>
      <c r="K4" s="19" t="s">
        <v>13</v>
      </c>
      <c r="L4" s="19" t="s">
        <v>14</v>
      </c>
      <c r="M4" s="19" t="s">
        <v>21</v>
      </c>
      <c r="N4" s="13" t="s">
        <v>20</v>
      </c>
      <c r="O4" s="19" t="s">
        <v>15</v>
      </c>
      <c r="P4" s="19" t="s">
        <v>16</v>
      </c>
      <c r="Q4" s="19" t="s">
        <v>17</v>
      </c>
      <c r="R4" s="19" t="s">
        <v>18</v>
      </c>
    </row>
    <row r="5" spans="1:18" s="27" customFormat="1" ht="30" customHeight="1">
      <c r="A5" s="25" t="s">
        <v>11</v>
      </c>
      <c r="B5" s="26" t="s">
        <v>6</v>
      </c>
      <c r="C5" s="28" t="s">
        <v>24</v>
      </c>
      <c r="D5" s="28"/>
      <c r="E5" s="29">
        <v>1</v>
      </c>
      <c r="F5" s="29">
        <v>1</v>
      </c>
      <c r="G5" s="29">
        <v>1</v>
      </c>
      <c r="H5" s="29">
        <v>1</v>
      </c>
      <c r="I5" s="30">
        <v>2007</v>
      </c>
      <c r="J5" s="30">
        <v>2007</v>
      </c>
      <c r="K5" s="31">
        <v>1084.24</v>
      </c>
      <c r="L5" s="31">
        <f>K5*0.25</f>
        <v>271.06</v>
      </c>
      <c r="M5" s="31">
        <f>K5-L5</f>
        <v>813.1800000000001</v>
      </c>
      <c r="N5" s="32">
        <v>5</v>
      </c>
      <c r="O5" s="31">
        <f>M5/N5</f>
        <v>162.63600000000002</v>
      </c>
      <c r="P5" s="31">
        <f>(J5-I5)*(M5/N5)</f>
        <v>0</v>
      </c>
      <c r="Q5" s="31">
        <f>O5+P5</f>
        <v>162.63600000000002</v>
      </c>
      <c r="R5" s="31">
        <f>K5-Q5</f>
        <v>921.604</v>
      </c>
    </row>
    <row r="6" spans="1:18" s="27" customFormat="1" ht="30" customHeight="1">
      <c r="A6" s="25" t="s">
        <v>11</v>
      </c>
      <c r="B6" s="26" t="s">
        <v>7</v>
      </c>
      <c r="C6" s="28" t="s">
        <v>25</v>
      </c>
      <c r="D6" s="28"/>
      <c r="E6" s="29">
        <v>1</v>
      </c>
      <c r="F6" s="29">
        <v>1</v>
      </c>
      <c r="G6" s="29">
        <v>1</v>
      </c>
      <c r="H6" s="29">
        <v>1</v>
      </c>
      <c r="I6" s="30">
        <v>2007</v>
      </c>
      <c r="J6" s="30">
        <v>2007</v>
      </c>
      <c r="K6" s="31">
        <v>1084.24</v>
      </c>
      <c r="L6" s="31">
        <f>K6*0.25</f>
        <v>271.06</v>
      </c>
      <c r="M6" s="31">
        <f>K6-L6</f>
        <v>813.1800000000001</v>
      </c>
      <c r="N6" s="32">
        <v>5</v>
      </c>
      <c r="O6" s="31">
        <f>M6/N6</f>
        <v>162.63600000000002</v>
      </c>
      <c r="P6" s="31">
        <f>(J6-I6)*(M6/N6)</f>
        <v>0</v>
      </c>
      <c r="Q6" s="31">
        <f>O6+P6</f>
        <v>162.63600000000002</v>
      </c>
      <c r="R6" s="31">
        <f>K6-Q6</f>
        <v>921.604</v>
      </c>
    </row>
    <row r="7" spans="1:18" s="27" customFormat="1" ht="30" customHeight="1">
      <c r="A7" s="25" t="s">
        <v>11</v>
      </c>
      <c r="B7" s="26" t="s">
        <v>8</v>
      </c>
      <c r="C7" s="28" t="s">
        <v>26</v>
      </c>
      <c r="D7" s="28"/>
      <c r="E7" s="29">
        <v>1</v>
      </c>
      <c r="F7" s="29">
        <v>1</v>
      </c>
      <c r="G7" s="29">
        <v>1</v>
      </c>
      <c r="H7" s="29">
        <v>1</v>
      </c>
      <c r="I7" s="30">
        <v>2007</v>
      </c>
      <c r="J7" s="30">
        <v>2007</v>
      </c>
      <c r="K7" s="31">
        <v>1084.24</v>
      </c>
      <c r="L7" s="31">
        <f>K7*0.25</f>
        <v>271.06</v>
      </c>
      <c r="M7" s="31">
        <f>K7-L7</f>
        <v>813.1800000000001</v>
      </c>
      <c r="N7" s="32">
        <v>5</v>
      </c>
      <c r="O7" s="31">
        <f>M7/N7</f>
        <v>162.63600000000002</v>
      </c>
      <c r="P7" s="31">
        <f>(J7-I7)*(M7/N7)</f>
        <v>0</v>
      </c>
      <c r="Q7" s="31">
        <f>O7+P7</f>
        <v>162.63600000000002</v>
      </c>
      <c r="R7" s="31">
        <f>K7-Q7</f>
        <v>921.604</v>
      </c>
    </row>
    <row r="8" spans="1:18" s="27" customFormat="1" ht="30" customHeight="1">
      <c r="A8" s="25" t="s">
        <v>11</v>
      </c>
      <c r="B8" s="26" t="s">
        <v>9</v>
      </c>
      <c r="C8" s="28" t="s">
        <v>27</v>
      </c>
      <c r="D8" s="28"/>
      <c r="E8" s="29">
        <v>1</v>
      </c>
      <c r="F8" s="29">
        <v>1</v>
      </c>
      <c r="G8" s="29">
        <v>1</v>
      </c>
      <c r="H8" s="29">
        <v>1</v>
      </c>
      <c r="I8" s="33">
        <v>2007</v>
      </c>
      <c r="J8" s="30">
        <v>2007</v>
      </c>
      <c r="K8" s="31">
        <v>2194.11</v>
      </c>
      <c r="L8" s="31">
        <f>K8*0.25</f>
        <v>548.5275</v>
      </c>
      <c r="M8" s="34">
        <f>K8-L8</f>
        <v>1645.5825</v>
      </c>
      <c r="N8" s="35">
        <v>5</v>
      </c>
      <c r="O8" s="31">
        <f>M8/N8</f>
        <v>329.1165</v>
      </c>
      <c r="P8" s="31">
        <f>(J8-I8)*(M8/N8)</f>
        <v>0</v>
      </c>
      <c r="Q8" s="31">
        <f>O8+P8</f>
        <v>329.1165</v>
      </c>
      <c r="R8" s="34">
        <f>L8</f>
        <v>548.5275</v>
      </c>
    </row>
    <row r="9" spans="1:18" s="27" customFormat="1" ht="30" customHeight="1">
      <c r="A9" s="25" t="s">
        <v>11</v>
      </c>
      <c r="B9" s="26" t="s">
        <v>10</v>
      </c>
      <c r="C9" s="28" t="s">
        <v>28</v>
      </c>
      <c r="D9" s="28"/>
      <c r="E9" s="29">
        <v>1</v>
      </c>
      <c r="F9" s="29">
        <v>1</v>
      </c>
      <c r="G9" s="29">
        <v>1</v>
      </c>
      <c r="H9" s="29">
        <v>1</v>
      </c>
      <c r="I9" s="33">
        <v>2007</v>
      </c>
      <c r="J9" s="30">
        <v>2007</v>
      </c>
      <c r="K9" s="31">
        <v>2457.29</v>
      </c>
      <c r="L9" s="31">
        <f>K9*0.25</f>
        <v>614.3225</v>
      </c>
      <c r="M9" s="34">
        <f>K9-L9</f>
        <v>1842.9675</v>
      </c>
      <c r="N9" s="35">
        <v>5</v>
      </c>
      <c r="O9" s="31">
        <f>M9/N9</f>
        <v>368.5935</v>
      </c>
      <c r="P9" s="31">
        <f>(J9-I9)*(M9/N9)</f>
        <v>0</v>
      </c>
      <c r="Q9" s="31">
        <f>O9+P9</f>
        <v>368.5935</v>
      </c>
      <c r="R9" s="34">
        <f>L9</f>
        <v>614.3225</v>
      </c>
    </row>
    <row r="10" spans="1:18" ht="21.75" customHeight="1">
      <c r="A10" s="40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22">
        <f>SUM(K5:K9)</f>
        <v>7904.12</v>
      </c>
      <c r="L10" s="22">
        <f>SUM(L5:L9)</f>
        <v>1976.03</v>
      </c>
      <c r="M10" s="22">
        <f>SUM(M5:M9)</f>
        <v>5928.09</v>
      </c>
      <c r="N10" s="22"/>
      <c r="O10" s="22">
        <f>SUM(O5:O9)</f>
        <v>1185.618</v>
      </c>
      <c r="P10" s="22">
        <f>SUM(P5:P9)</f>
        <v>0</v>
      </c>
      <c r="Q10" s="22">
        <f>SUM(Q5:Q9)</f>
        <v>1185.618</v>
      </c>
      <c r="R10" s="22">
        <f>SUM(R5:R9)</f>
        <v>3927.6620000000003</v>
      </c>
    </row>
    <row r="11" spans="1:18" ht="21.75" customHeight="1">
      <c r="A11" s="16"/>
      <c r="B11" s="1"/>
      <c r="C11" s="5"/>
      <c r="D11" s="5"/>
      <c r="E11" s="5"/>
      <c r="F11" s="4"/>
      <c r="G11" s="12"/>
      <c r="H11" s="4"/>
      <c r="I11" s="12"/>
      <c r="J11" s="12"/>
      <c r="K11" s="18"/>
      <c r="L11" s="18"/>
      <c r="M11" s="18"/>
      <c r="N11" s="6"/>
      <c r="O11" s="18"/>
      <c r="P11" s="18"/>
      <c r="Q11" s="18"/>
      <c r="R11" s="18"/>
    </row>
    <row r="12" spans="1:18" ht="21.75" customHeight="1">
      <c r="A12" s="16"/>
      <c r="B12" s="1"/>
      <c r="C12" s="5"/>
      <c r="D12" s="5"/>
      <c r="E12" s="5"/>
      <c r="F12" s="4"/>
      <c r="G12" s="12"/>
      <c r="H12" s="4"/>
      <c r="I12" s="12"/>
      <c r="J12" s="12"/>
      <c r="K12" s="18"/>
      <c r="L12" s="18"/>
      <c r="M12" s="18"/>
      <c r="N12" s="6"/>
      <c r="O12" s="18"/>
      <c r="P12" s="18"/>
      <c r="Q12" s="18"/>
      <c r="R12" s="18"/>
    </row>
    <row r="13" spans="1:18" ht="21.75" customHeight="1">
      <c r="A13" s="16"/>
      <c r="B13" s="1"/>
      <c r="C13" s="5"/>
      <c r="D13" s="5"/>
      <c r="E13" s="5"/>
      <c r="F13" s="4"/>
      <c r="G13" s="12"/>
      <c r="H13" s="4"/>
      <c r="I13" s="12"/>
      <c r="J13" s="12"/>
      <c r="K13" s="18"/>
      <c r="L13" s="18"/>
      <c r="M13" s="18"/>
      <c r="N13" s="6"/>
      <c r="O13" s="18"/>
      <c r="P13" s="18"/>
      <c r="Q13" s="18"/>
      <c r="R13" s="18"/>
    </row>
    <row r="14" ht="21.75" customHeight="1"/>
    <row r="15" ht="21.75" customHeight="1"/>
    <row r="16" ht="21.75" customHeight="1"/>
    <row r="17" spans="2:18" ht="21.75" customHeight="1">
      <c r="B17" s="20"/>
      <c r="C17" s="20"/>
      <c r="D17" s="20"/>
      <c r="F17" s="20"/>
      <c r="G17" s="20"/>
      <c r="H17" s="20"/>
      <c r="I17" s="1"/>
      <c r="K17" s="7"/>
      <c r="L17" s="7"/>
      <c r="M17" s="7"/>
      <c r="N17" s="7"/>
      <c r="O17" s="7"/>
      <c r="P17" s="7"/>
      <c r="Q17" s="7"/>
      <c r="R17" s="7"/>
    </row>
    <row r="18" spans="2:18" ht="21.75" customHeight="1">
      <c r="B18" s="20"/>
      <c r="C18" s="20"/>
      <c r="D18" s="20"/>
      <c r="F18" s="20"/>
      <c r="G18" s="20"/>
      <c r="H18" s="20"/>
      <c r="I18" s="1"/>
      <c r="K18" s="7"/>
      <c r="L18" s="7"/>
      <c r="M18" s="7"/>
      <c r="N18" s="7"/>
      <c r="O18" s="7"/>
      <c r="P18" s="7"/>
      <c r="Q18" s="7"/>
      <c r="R18" s="7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64964" spans="3:4" ht="13.5">
      <c r="C64964" s="11"/>
      <c r="D64964" s="24"/>
    </row>
  </sheetData>
  <mergeCells count="3">
    <mergeCell ref="A1:H1"/>
    <mergeCell ref="A10:J10"/>
    <mergeCell ref="A4:B4"/>
  </mergeCells>
  <printOptions horizontalCentered="1"/>
  <pageMargins left="0.75" right="0.75" top="0.07874015748031496" bottom="0.8267716535433072" header="0.15748031496062992" footer="0"/>
  <pageSetup horizontalDpi="300" verticalDpi="300" orientation="landscape" paperSize="5" scale="75" r:id="rId1"/>
  <headerFooter alignWithMargins="0">
    <oddFooter>&amp;L&amp;"Arial Narrow,Normal"AGENTE INVENTARIADOR 
ACLARACION DE DE FIRMA&amp;C&amp;"Arial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2007-08-13T14:22:33Z</cp:lastPrinted>
  <dcterms:created xsi:type="dcterms:W3CDTF">2004-09-19T02:02:51Z</dcterms:created>
  <dcterms:modified xsi:type="dcterms:W3CDTF">2007-08-13T14:22:41Z</dcterms:modified>
  <cp:category/>
  <cp:version/>
  <cp:contentType/>
  <cp:contentStatus/>
</cp:coreProperties>
</file>